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I:\WORD\RELATIONS SOCIALES\EGALITE\INDEX\2025\A publier\"/>
    </mc:Choice>
  </mc:AlternateContent>
  <xr:revisionPtr revIDLastSave="0" documentId="13_ncr:1_{41AC6FB3-CBC3-4FD3-86F4-BD0C6BB9895C}" xr6:coauthVersionLast="47" xr6:coauthVersionMax="47" xr10:uidLastSave="{00000000-0000-0000-0000-000000000000}"/>
  <bookViews>
    <workbookView xWindow="-28920" yWindow="-120" windowWidth="29040" windowHeight="15840" activeTab="4" xr2:uid="{9B0DB3F3-6098-433E-8181-665C09EE31ED}"/>
  </bookViews>
  <sheets>
    <sheet name="SSAM" sheetId="1" r:id="rId1"/>
    <sheet name="RAA" sheetId="2" r:id="rId2"/>
    <sheet name="NE" sheetId="3" r:id="rId3"/>
    <sheet name="OUEST" sheetId="4" r:id="rId4"/>
    <sheet name="SUD" sheetId="5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D6" i="5"/>
  <c r="C6" i="5"/>
  <c r="C5" i="5"/>
  <c r="B5" i="5"/>
  <c r="F5" i="5" s="1"/>
  <c r="B4" i="5"/>
  <c r="F4" i="5" s="1"/>
  <c r="C3" i="5"/>
  <c r="B3" i="5"/>
  <c r="D3" i="5" s="1"/>
  <c r="D5" i="5" l="1"/>
  <c r="D4" i="5"/>
  <c r="D7" i="5" s="1"/>
  <c r="F3" i="5"/>
  <c r="F7" i="5" s="1"/>
  <c r="D8" i="5" s="1"/>
  <c r="C4" i="5"/>
  <c r="F6" i="4" l="1"/>
  <c r="D6" i="4"/>
  <c r="C6" i="4"/>
  <c r="C5" i="4"/>
  <c r="B5" i="4"/>
  <c r="F5" i="4" s="1"/>
  <c r="B4" i="4"/>
  <c r="C4" i="4" s="1"/>
  <c r="C3" i="4"/>
  <c r="B3" i="4"/>
  <c r="D3" i="4" s="1"/>
  <c r="F3" i="4" l="1"/>
  <c r="D4" i="4"/>
  <c r="D7" i="4" s="1"/>
  <c r="F4" i="4"/>
  <c r="D5" i="4"/>
  <c r="F7" i="4" l="1"/>
  <c r="D8" i="4" s="1"/>
  <c r="F7" i="3" l="1"/>
  <c r="D7" i="3"/>
  <c r="C7" i="3"/>
  <c r="C6" i="3"/>
  <c r="B6" i="3"/>
  <c r="D6" i="3" s="1"/>
  <c r="C5" i="3"/>
  <c r="B5" i="3"/>
  <c r="F5" i="3" s="1"/>
  <c r="C4" i="3"/>
  <c r="B4" i="3"/>
  <c r="F4" i="3" s="1"/>
  <c r="C3" i="3"/>
  <c r="B3" i="3"/>
  <c r="F3" i="3" s="1"/>
  <c r="F6" i="3" l="1"/>
  <c r="F8" i="3" s="1"/>
  <c r="D5" i="3"/>
  <c r="D3" i="3"/>
  <c r="D4" i="3"/>
  <c r="D8" i="3" l="1"/>
  <c r="D9" i="3" s="1"/>
  <c r="F6" i="2" l="1"/>
  <c r="D6" i="2"/>
  <c r="C6" i="2"/>
  <c r="C5" i="2"/>
  <c r="B5" i="2"/>
  <c r="F5" i="2" s="1"/>
  <c r="B4" i="2"/>
  <c r="C4" i="2" s="1"/>
  <c r="C3" i="2"/>
  <c r="B3" i="2"/>
  <c r="D3" i="2" s="1"/>
  <c r="D4" i="2" l="1"/>
  <c r="F3" i="2"/>
  <c r="F7" i="2" s="1"/>
  <c r="D8" i="2" s="1"/>
  <c r="F4" i="2"/>
  <c r="D5" i="2"/>
  <c r="D7" i="2" s="1"/>
  <c r="F6" i="1" l="1"/>
  <c r="D6" i="1"/>
  <c r="C6" i="1"/>
  <c r="C5" i="1"/>
  <c r="B5" i="1"/>
  <c r="F5" i="1" s="1"/>
  <c r="B4" i="1"/>
  <c r="C4" i="1" s="1"/>
  <c r="C3" i="1"/>
  <c r="B3" i="1"/>
  <c r="D3" i="1" s="1"/>
  <c r="D4" i="1" l="1"/>
  <c r="D7" i="1" s="1"/>
  <c r="F4" i="1"/>
  <c r="D5" i="1"/>
  <c r="F3" i="1"/>
  <c r="F7" i="1" s="1"/>
  <c r="D8" i="1" l="1"/>
</calcChain>
</file>

<file path=xl/sharedStrings.xml><?xml version="1.0" encoding="utf-8"?>
<sst xmlns="http://schemas.openxmlformats.org/spreadsheetml/2006/main" count="61" uniqueCount="20">
  <si>
    <t>Indicateur calculable (1=oui, 0=non)</t>
  </si>
  <si>
    <t>Résultat final obtenu</t>
  </si>
  <si>
    <t>Nombre de points obtenus</t>
  </si>
  <si>
    <t>Nombre de points maximum de l'indicateur</t>
  </si>
  <si>
    <t>Nombre de points maximum des indicateurs calculables</t>
  </si>
  <si>
    <t>1- Ecart de rémunération (en %)</t>
  </si>
  <si>
    <t>2- Ecart de taux d'augmentations individuelles (en % ou en nombre équivalent de salariés)</t>
  </si>
  <si>
    <t>3- Pourcentage de salariés ayant bénéficié d'une augmentation dans l'année suivant leur retour de congé maternité</t>
  </si>
  <si>
    <t>4- Nombre de salariés du sexe sous-représenté parmi les 10 plus hautes rémunérations</t>
  </si>
  <si>
    <t>Total des indicateurs calculables</t>
  </si>
  <si>
    <t>INDEX (sur 100 points)</t>
  </si>
  <si>
    <t>2- Ecart de taux d'augmentations individuelles (en %)</t>
  </si>
  <si>
    <t>3- Ecart de taux de promotions (en %)</t>
  </si>
  <si>
    <t>4- Pourcentage de salariés ayant bénéficié d'une augmentation dans l'année suivant leur retour de congé maternité</t>
  </si>
  <si>
    <t>5- Nombre de salariés du sexe sous-représenté parmi les 10 plus hautes rémunérations</t>
  </si>
  <si>
    <t>Index de l'égalité professionnelle femmes-hommes UES REGION OUEST 2024 (Chalavan &amp; Duc Floirac et Tours, Transports Duc Limousin, Duc Logistique Floirac, Duc Gestion Tours, Limoges, Floirac)</t>
  </si>
  <si>
    <t>Index de l'égalité professionnelle femmes-hommes UES REGION NORD-EST 2024 (Chalavan &amp; Duc Villejust et Nancy, Duc Nord, Duc Logistique Villejust, Duc Services Villejust, Duc Gestion Roubaix, Villejust et Nancy)</t>
  </si>
  <si>
    <t>Index de l'égalité professionnelle femmes-hommes UES REGION RHONES-ALPES AUVERGNE 2024 (Ferlay Transports, TRADA, Duc Lyonnais, Duc Services Rumilly, Duc Gestion Portes-Lès-Valence, Rumilly et Saint-Pierre-de-Chandieu)</t>
  </si>
  <si>
    <t>Index de l'égalité professionnelle femmes-hommes UES SIEGE SOCIAL ET AUTRES METIERS 2024 (Duc Services Montélimar, Duc Gestion siège social, Allegre &amp; Duc Formation Conseil)</t>
  </si>
  <si>
    <t>Index de l'égalité professionnelle femmes-hommes UES REGION SUD 2024 (Chalavan &amp; Duc Montélimar, Duc Industrie, ALT, Duc Logistique Montélimar et Saulce-sur-Rhône, Duc Gestion Montélimar et Saulce-sur-Rhône)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</si>
</sst>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b/>
      <sz val="28"/>
      <color theme="4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100"/>
        <bgColor indexed="64"/>
      </patternFill>
    </fill>
    <fill>
      <patternFill patternType="solid">
        <fgColor rgb="FFFFEECB"/>
        <bgColor indexed="64"/>
      </patternFill>
    </fill>
    <fill>
      <patternFill patternType="solid">
        <fgColor rgb="FFFFF7E7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 readingOrder="1"/>
    </xf>
    <xf numFmtId="0" fontId="4" fillId="4" borderId="2" xfId="0" applyFont="1" applyFill="1" applyBorder="1" applyAlignment="1">
      <alignment horizontal="left" vertical="center" wrapText="1" readingOrder="1"/>
    </xf>
    <xf numFmtId="1" fontId="4" fillId="4" borderId="2" xfId="0" applyNumberFormat="1" applyFont="1" applyFill="1" applyBorder="1" applyAlignment="1">
      <alignment horizontal="center" vertical="center" wrapText="1" readingOrder="1"/>
    </xf>
    <xf numFmtId="164" fontId="4" fillId="4" borderId="2" xfId="0" applyNumberFormat="1" applyFont="1" applyFill="1" applyBorder="1" applyAlignment="1">
      <alignment horizontal="center" vertical="center" wrapText="1" readingOrder="1"/>
    </xf>
    <xf numFmtId="0" fontId="4" fillId="4" borderId="2" xfId="0" applyFont="1" applyFill="1" applyBorder="1" applyAlignment="1">
      <alignment horizontal="center" vertical="center" wrapText="1" readingOrder="1"/>
    </xf>
    <xf numFmtId="0" fontId="4" fillId="5" borderId="3" xfId="0" applyFont="1" applyFill="1" applyBorder="1" applyAlignment="1">
      <alignment horizontal="left" vertical="center" wrapText="1" readingOrder="1"/>
    </xf>
    <xf numFmtId="1" fontId="4" fillId="5" borderId="3" xfId="0" applyNumberFormat="1" applyFont="1" applyFill="1" applyBorder="1" applyAlignment="1">
      <alignment horizontal="center" vertical="center" wrapText="1" readingOrder="1"/>
    </xf>
    <xf numFmtId="164" fontId="4" fillId="5" borderId="3" xfId="0" applyNumberFormat="1" applyFont="1" applyFill="1" applyBorder="1" applyAlignment="1">
      <alignment horizontal="center" vertical="center" wrapText="1" readingOrder="1"/>
    </xf>
    <xf numFmtId="0" fontId="4" fillId="5" borderId="3" xfId="0" applyFont="1" applyFill="1" applyBorder="1" applyAlignment="1">
      <alignment horizontal="center" vertical="center" wrapText="1" readingOrder="1"/>
    </xf>
    <xf numFmtId="0" fontId="4" fillId="4" borderId="4" xfId="0" applyFont="1" applyFill="1" applyBorder="1" applyAlignment="1">
      <alignment horizontal="left" vertical="center" wrapText="1" readingOrder="1"/>
    </xf>
    <xf numFmtId="1" fontId="4" fillId="4" borderId="4" xfId="0" applyNumberFormat="1" applyFont="1" applyFill="1" applyBorder="1" applyAlignment="1">
      <alignment horizontal="center" vertical="center" wrapText="1" readingOrder="1"/>
    </xf>
    <xf numFmtId="0" fontId="4" fillId="4" borderId="4" xfId="0" applyFont="1" applyFill="1" applyBorder="1" applyAlignment="1">
      <alignment horizontal="center" vertical="center" wrapText="1" readingOrder="1"/>
    </xf>
    <xf numFmtId="0" fontId="3" fillId="5" borderId="0" xfId="0" applyFont="1" applyFill="1" applyAlignment="1">
      <alignment horizontal="left" vertical="center" wrapText="1" readingOrder="1"/>
    </xf>
    <xf numFmtId="0" fontId="4" fillId="5" borderId="0" xfId="0" applyFont="1" applyFill="1" applyAlignment="1">
      <alignment horizontal="center" vertical="center" wrapText="1" readingOrder="1"/>
    </xf>
    <xf numFmtId="1" fontId="3" fillId="5" borderId="0" xfId="0" applyNumberFormat="1" applyFont="1" applyFill="1" applyAlignment="1">
      <alignment horizontal="center" vertical="center" wrapText="1" readingOrder="1"/>
    </xf>
    <xf numFmtId="0" fontId="3" fillId="5" borderId="0" xfId="0" applyFont="1" applyFill="1" applyAlignment="1">
      <alignment horizontal="center" vertical="center" wrapText="1" readingOrder="1"/>
    </xf>
    <xf numFmtId="0" fontId="3" fillId="6" borderId="0" xfId="0" applyFont="1" applyFill="1" applyAlignment="1">
      <alignment horizontal="left" vertical="center" wrapText="1" readingOrder="1"/>
    </xf>
    <xf numFmtId="2" fontId="4" fillId="6" borderId="0" xfId="0" applyNumberFormat="1" applyFont="1" applyFill="1" applyAlignment="1">
      <alignment horizontal="center" vertical="center" wrapText="1" readingOrder="1"/>
    </xf>
    <xf numFmtId="1" fontId="3" fillId="6" borderId="0" xfId="0" applyNumberFormat="1" applyFont="1" applyFill="1" applyAlignment="1">
      <alignment horizontal="center" vertical="center" wrapText="1" readingOrder="1"/>
    </xf>
    <xf numFmtId="0" fontId="2" fillId="3" borderId="1" xfId="0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left" vertical="center" wrapText="1" readingOrder="1"/>
    </xf>
    <xf numFmtId="1" fontId="4" fillId="4" borderId="3" xfId="0" applyNumberFormat="1" applyFont="1" applyFill="1" applyBorder="1" applyAlignment="1">
      <alignment horizontal="center" vertical="center" wrapText="1" readingOrder="1"/>
    </xf>
    <xf numFmtId="164" fontId="4" fillId="4" borderId="3" xfId="0" applyNumberFormat="1" applyFont="1" applyFill="1" applyBorder="1" applyAlignment="1">
      <alignment horizontal="center" vertical="center" wrapText="1" readingOrder="1"/>
    </xf>
    <xf numFmtId="0" fontId="4" fillId="4" borderId="3" xfId="0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WORD\RELATIONS%20SOCIALES\EGALITE\INDEX\2025\1.%20UES%20A.METIERS%202024%20-%20index_egalite_entreprises_moins_de_250_salaries.xlsx" TargetMode="External"/><Relationship Id="rId1" Type="http://schemas.openxmlformats.org/officeDocument/2006/relationships/externalLinkPath" Target="/WORD/RELATIONS%20SOCIALES/EGALITE/INDEX/2025/1.%20UES%20A.METIERS%202024%20-%20index_egalite_entreprises_moins_de_250_salarie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WORD\RELATIONS%20SOCIALES\EGALITE\INDEX\2025\2.%20UES%20RHONE%20ALPES%202024%20-%20index_egalite_entreprises_moins_de_250_salaries.xlsx" TargetMode="External"/><Relationship Id="rId1" Type="http://schemas.openxmlformats.org/officeDocument/2006/relationships/externalLinkPath" Target="/WORD/RELATIONS%20SOCIALES/EGALITE/INDEX/2025/2.%20UES%20RHONE%20ALPES%202024%20-%20index_egalite_entreprises_moins_de_250_salarie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WORD\RELATIONS%20SOCIALES\EGALITE\INDEX\2025\3.%20UES%20NORD%202024%20-%20index_egalite_en_entreprises%20+%20250%20salaries.xlsx" TargetMode="External"/><Relationship Id="rId1" Type="http://schemas.openxmlformats.org/officeDocument/2006/relationships/externalLinkPath" Target="/WORD/RELATIONS%20SOCIALES/EGALITE/INDEX/2025/3.%20UES%20NORD%202024%20-%20index_egalite_en_entreprises%20+%20250%20salaries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WORD\RELATIONS%20SOCIALES\EGALITE\INDEX\2025\4.%20UES%20OUEST%202024%20-%20index_egalite_entreprises_moins_de_250_salaries%20.xlsx" TargetMode="External"/><Relationship Id="rId1" Type="http://schemas.openxmlformats.org/officeDocument/2006/relationships/externalLinkPath" Target="/WORD/RELATIONS%20SOCIALES/EGALITE/INDEX/2025/4.%20UES%20OUEST%202024%20-%20index_egalite_entreprises_moins_de_250_salaries%20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WORD\RELATIONS%20SOCIALES\EGALITE\INDEX\2025\5.%20UES%20SUD%202024%20-%20index_egalite_entreprises_moins_de_250_salaries%20.xlsx" TargetMode="External"/><Relationship Id="rId1" Type="http://schemas.openxmlformats.org/officeDocument/2006/relationships/externalLinkPath" Target="/WORD/RELATIONS%20SOCIALES/EGALITE/INDEX/2025/5.%20UES%20SUD%202024%20-%20index_egalite_entreprises_moins_de_250_salaries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 Ecart rémunération"/>
      <sheetName val="2- Ecart augmentations"/>
      <sheetName val="2 - message"/>
      <sheetName val="3- Retour maternité"/>
      <sheetName val="4- 10 + hautes rémunérations"/>
      <sheetName val="Index"/>
      <sheetName val="Barèmes"/>
    </sheetNames>
    <sheetDataSet>
      <sheetData sheetId="0">
        <row r="31">
          <cell r="D31">
            <v>1</v>
          </cell>
        </row>
        <row r="32">
          <cell r="D32">
            <v>1.3</v>
          </cell>
        </row>
        <row r="33">
          <cell r="D33">
            <v>38</v>
          </cell>
        </row>
      </sheetData>
      <sheetData sheetId="1">
        <row r="13">
          <cell r="D13">
            <v>1</v>
          </cell>
        </row>
        <row r="14">
          <cell r="D14">
            <v>19.2</v>
          </cell>
        </row>
        <row r="15">
          <cell r="D15">
            <v>8.1</v>
          </cell>
        </row>
        <row r="19">
          <cell r="D19">
            <v>35</v>
          </cell>
        </row>
      </sheetData>
      <sheetData sheetId="2" refreshError="1"/>
      <sheetData sheetId="3">
        <row r="12">
          <cell r="C12">
            <v>1</v>
          </cell>
        </row>
        <row r="13">
          <cell r="C13">
            <v>50</v>
          </cell>
        </row>
        <row r="14">
          <cell r="C14">
            <v>0</v>
          </cell>
        </row>
      </sheetData>
      <sheetData sheetId="4">
        <row r="11">
          <cell r="C11">
            <v>1</v>
          </cell>
        </row>
        <row r="12">
          <cell r="C12">
            <v>0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 Ecart rémunération"/>
      <sheetName val="2- Ecart augmentations"/>
      <sheetName val="2 - message"/>
      <sheetName val="3- Retour maternité"/>
      <sheetName val="4- 10 + hautes rémunérations"/>
      <sheetName val="Index"/>
      <sheetName val="Barèmes"/>
    </sheetNames>
    <sheetDataSet>
      <sheetData sheetId="0">
        <row r="31">
          <cell r="D31">
            <v>0</v>
          </cell>
        </row>
        <row r="32">
          <cell r="D32" t="str">
            <v>INCALCULABLE</v>
          </cell>
        </row>
        <row r="33">
          <cell r="D33" t="e">
            <v>#N/A</v>
          </cell>
        </row>
      </sheetData>
      <sheetData sheetId="1">
        <row r="13">
          <cell r="D13">
            <v>1</v>
          </cell>
        </row>
        <row r="14">
          <cell r="D14">
            <v>28.5</v>
          </cell>
        </row>
        <row r="15">
          <cell r="D15">
            <v>3.4</v>
          </cell>
        </row>
        <row r="19">
          <cell r="D19">
            <v>25</v>
          </cell>
        </row>
      </sheetData>
      <sheetData sheetId="2" refreshError="1"/>
      <sheetData sheetId="3">
        <row r="12">
          <cell r="C12">
            <v>1</v>
          </cell>
        </row>
        <row r="13">
          <cell r="C13">
            <v>0</v>
          </cell>
        </row>
        <row r="14">
          <cell r="C14">
            <v>0</v>
          </cell>
        </row>
      </sheetData>
      <sheetData sheetId="4">
        <row r="11">
          <cell r="C11">
            <v>3</v>
          </cell>
        </row>
        <row r="12">
          <cell r="C12">
            <v>5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 Ecart rémunération"/>
      <sheetName val="2- Ecart augmentations"/>
      <sheetName val="3- Ecart promotions"/>
      <sheetName val="4- Retour maternité"/>
      <sheetName val="5- 10 + hautes rémunérations"/>
      <sheetName val="Index"/>
      <sheetName val="Barèmes"/>
    </sheetNames>
    <sheetDataSet>
      <sheetData sheetId="0">
        <row r="31">
          <cell r="D31">
            <v>1</v>
          </cell>
        </row>
        <row r="32">
          <cell r="D32">
            <v>0</v>
          </cell>
        </row>
        <row r="33">
          <cell r="D33">
            <v>40</v>
          </cell>
        </row>
      </sheetData>
      <sheetData sheetId="1">
        <row r="16">
          <cell r="C16">
            <v>1</v>
          </cell>
        </row>
        <row r="17">
          <cell r="C17">
            <v>5</v>
          </cell>
        </row>
        <row r="18">
          <cell r="C18">
            <v>10</v>
          </cell>
        </row>
      </sheetData>
      <sheetData sheetId="2">
        <row r="15">
          <cell r="C15">
            <v>1</v>
          </cell>
        </row>
        <row r="16">
          <cell r="C16">
            <v>1</v>
          </cell>
        </row>
        <row r="17">
          <cell r="C17">
            <v>15</v>
          </cell>
        </row>
      </sheetData>
      <sheetData sheetId="3">
        <row r="12">
          <cell r="C12">
            <v>0</v>
          </cell>
        </row>
        <row r="13">
          <cell r="C13" t="str">
            <v>INCALCULABLE</v>
          </cell>
        </row>
        <row r="14">
          <cell r="C14" t="e">
            <v>#N/A</v>
          </cell>
        </row>
      </sheetData>
      <sheetData sheetId="4">
        <row r="11">
          <cell r="C11">
            <v>1</v>
          </cell>
        </row>
        <row r="12">
          <cell r="C12">
            <v>0</v>
          </cell>
        </row>
      </sheetData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 Ecart rémunération"/>
      <sheetName val="2- Ecart augmentations"/>
      <sheetName val="2 - message"/>
      <sheetName val="3- Retour maternité"/>
      <sheetName val="4- 10 + hautes rémunérations"/>
      <sheetName val="Index"/>
      <sheetName val="Barèmes"/>
    </sheetNames>
    <sheetDataSet>
      <sheetData sheetId="0">
        <row r="31">
          <cell r="D31">
            <v>0</v>
          </cell>
        </row>
        <row r="32">
          <cell r="D32" t="str">
            <v>INCALCULABLE</v>
          </cell>
        </row>
        <row r="33">
          <cell r="D33" t="e">
            <v>#N/A</v>
          </cell>
        </row>
      </sheetData>
      <sheetData sheetId="1">
        <row r="13">
          <cell r="D13">
            <v>1</v>
          </cell>
        </row>
        <row r="14">
          <cell r="D14">
            <v>35.4</v>
          </cell>
        </row>
        <row r="15">
          <cell r="D15">
            <v>14.9</v>
          </cell>
        </row>
        <row r="19">
          <cell r="D19">
            <v>0</v>
          </cell>
        </row>
      </sheetData>
      <sheetData sheetId="2"/>
      <sheetData sheetId="3">
        <row r="12">
          <cell r="C12">
            <v>0</v>
          </cell>
        </row>
        <row r="13">
          <cell r="C13" t="str">
            <v>INCALCULABLE</v>
          </cell>
        </row>
        <row r="14">
          <cell r="C14" t="e">
            <v>#N/A</v>
          </cell>
        </row>
      </sheetData>
      <sheetData sheetId="4">
        <row r="11">
          <cell r="C11">
            <v>2</v>
          </cell>
        </row>
        <row r="12">
          <cell r="C12">
            <v>5</v>
          </cell>
        </row>
      </sheetData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 Ecart rémunération"/>
      <sheetName val="2- Ecart augmentations"/>
      <sheetName val="2 - message"/>
      <sheetName val="3- Retour maternité"/>
      <sheetName val="4- 10 + hautes rémunérations"/>
      <sheetName val="Index"/>
      <sheetName val="Barèmes"/>
    </sheetNames>
    <sheetDataSet>
      <sheetData sheetId="0">
        <row r="31">
          <cell r="D31">
            <v>0</v>
          </cell>
        </row>
        <row r="32">
          <cell r="D32" t="str">
            <v>INCALCULABLE</v>
          </cell>
        </row>
        <row r="33">
          <cell r="D33" t="e">
            <v>#N/A</v>
          </cell>
        </row>
      </sheetData>
      <sheetData sheetId="1">
        <row r="13">
          <cell r="D13">
            <v>1</v>
          </cell>
        </row>
        <row r="14">
          <cell r="D14">
            <v>6.3</v>
          </cell>
        </row>
        <row r="15">
          <cell r="D15">
            <v>1</v>
          </cell>
        </row>
        <row r="19">
          <cell r="D19">
            <v>35</v>
          </cell>
        </row>
      </sheetData>
      <sheetData sheetId="2"/>
      <sheetData sheetId="3">
        <row r="12">
          <cell r="C12">
            <v>0</v>
          </cell>
        </row>
        <row r="13">
          <cell r="C13" t="str">
            <v>INCALCULABLE</v>
          </cell>
        </row>
        <row r="14">
          <cell r="C14" t="e">
            <v>#N/A</v>
          </cell>
        </row>
      </sheetData>
      <sheetData sheetId="4">
        <row r="11">
          <cell r="C11">
            <v>3</v>
          </cell>
        </row>
        <row r="12">
          <cell r="C12">
            <v>5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376D1-37B9-4E0A-AC5A-F3DEC3051129}">
  <sheetPr>
    <pageSetUpPr fitToPage="1"/>
  </sheetPr>
  <dimension ref="A1:F8"/>
  <sheetViews>
    <sheetView zoomScale="90" zoomScaleNormal="90" workbookViewId="0">
      <selection activeCell="A4" sqref="A4"/>
    </sheetView>
  </sheetViews>
  <sheetFormatPr baseColWidth="10" defaultRowHeight="15" x14ac:dyDescent="0.25"/>
  <cols>
    <col min="1" max="1" width="81" customWidth="1"/>
    <col min="2" max="2" width="25.42578125" customWidth="1"/>
    <col min="3" max="3" width="18.28515625" customWidth="1"/>
    <col min="4" max="4" width="17.5703125" customWidth="1"/>
    <col min="5" max="5" width="17.140625" customWidth="1"/>
    <col min="6" max="6" width="19.42578125" customWidth="1"/>
  </cols>
  <sheetData>
    <row r="1" spans="1:6" ht="117" customHeight="1" x14ac:dyDescent="0.25">
      <c r="A1" s="26" t="s">
        <v>18</v>
      </c>
      <c r="B1" s="26"/>
      <c r="C1" s="26"/>
      <c r="D1" s="26"/>
      <c r="E1" s="26"/>
      <c r="F1" s="26"/>
    </row>
    <row r="2" spans="1:6" ht="108.75" thickBot="1" x14ac:dyDescent="0.3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ht="19.5" thickTop="1" thickBot="1" x14ac:dyDescent="0.3">
      <c r="A3" s="3" t="s">
        <v>5</v>
      </c>
      <c r="B3" s="4">
        <f>'[1]1- Ecart rémunération'!D31</f>
        <v>1</v>
      </c>
      <c r="C3" s="5">
        <f>'[1]1- Ecart rémunération'!D32</f>
        <v>1.3</v>
      </c>
      <c r="D3" s="4">
        <f>IF(B3=1,'[1]1- Ecart rémunération'!D33,IF(B3=0,"","#N/A"))</f>
        <v>38</v>
      </c>
      <c r="E3" s="6">
        <v>40</v>
      </c>
      <c r="F3" s="6">
        <f>B3*E3</f>
        <v>40</v>
      </c>
    </row>
    <row r="4" spans="1:6" ht="36.75" thickBot="1" x14ac:dyDescent="0.3">
      <c r="A4" s="7" t="s">
        <v>6</v>
      </c>
      <c r="B4" s="8">
        <f>'[1]2- Ecart augmentations'!D13</f>
        <v>1</v>
      </c>
      <c r="C4" s="9">
        <f>IF(B4=1,MIN('[1]2- Ecart augmentations'!D14,'[1]2- Ecart augmentations'!D15),IF(B4=0,"INCALCULABLE","#N/A"))</f>
        <v>8.1</v>
      </c>
      <c r="D4" s="10">
        <f>IF(B4=1,'[1]2- Ecart augmentations'!D19,IF(B4=0,"","#N/A"))</f>
        <v>35</v>
      </c>
      <c r="E4" s="10">
        <v>35</v>
      </c>
      <c r="F4" s="10">
        <f t="shared" ref="F4:F6" si="0">B4*E4</f>
        <v>35</v>
      </c>
    </row>
    <row r="5" spans="1:6" ht="36.75" thickBot="1" x14ac:dyDescent="0.3">
      <c r="A5" s="7" t="s">
        <v>7</v>
      </c>
      <c r="B5" s="10">
        <f>'[1]3- Retour maternité'!C12</f>
        <v>1</v>
      </c>
      <c r="C5" s="8">
        <f>'[1]3- Retour maternité'!C13</f>
        <v>50</v>
      </c>
      <c r="D5" s="8">
        <f>IF(B5=1,'[1]3- Retour maternité'!C14,IF(B5=0,"","#N/A"))</f>
        <v>0</v>
      </c>
      <c r="E5" s="10">
        <v>15</v>
      </c>
      <c r="F5" s="10">
        <f t="shared" si="0"/>
        <v>15</v>
      </c>
    </row>
    <row r="6" spans="1:6" ht="36" x14ac:dyDescent="0.25">
      <c r="A6" s="11" t="s">
        <v>8</v>
      </c>
      <c r="B6" s="12">
        <v>1</v>
      </c>
      <c r="C6" s="12">
        <f>'[1]4- 10 + hautes rémunérations'!C11</f>
        <v>1</v>
      </c>
      <c r="D6" s="12">
        <f>'[1]4- 10 + hautes rémunérations'!C12</f>
        <v>0</v>
      </c>
      <c r="E6" s="13">
        <v>10</v>
      </c>
      <c r="F6" s="13">
        <f t="shared" si="0"/>
        <v>10</v>
      </c>
    </row>
    <row r="7" spans="1:6" ht="18" x14ac:dyDescent="0.25">
      <c r="A7" s="14" t="s">
        <v>9</v>
      </c>
      <c r="B7" s="15"/>
      <c r="C7" s="15"/>
      <c r="D7" s="16">
        <f>SUM(D3:D6)</f>
        <v>73</v>
      </c>
      <c r="E7" s="17"/>
      <c r="F7" s="17">
        <f>SUM(F3:F6)</f>
        <v>100</v>
      </c>
    </row>
    <row r="8" spans="1:6" ht="18" x14ac:dyDescent="0.25">
      <c r="A8" s="18" t="s">
        <v>10</v>
      </c>
      <c r="B8" s="19"/>
      <c r="C8" s="19"/>
      <c r="D8" s="20">
        <f>IF(F7&gt;=75,D7*100/F7,"INCALCULABLE")</f>
        <v>73</v>
      </c>
      <c r="E8" s="20"/>
      <c r="F8" s="20">
        <v>100</v>
      </c>
    </row>
  </sheetData>
  <mergeCells count="1">
    <mergeCell ref="A1:F1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A6B22-1BF7-40B5-BC1A-1324E8838043}">
  <sheetPr>
    <pageSetUpPr fitToPage="1"/>
  </sheetPr>
  <dimension ref="A1:F8"/>
  <sheetViews>
    <sheetView workbookViewId="0">
      <selection sqref="A1:F1"/>
    </sheetView>
  </sheetViews>
  <sheetFormatPr baseColWidth="10" defaultRowHeight="15" x14ac:dyDescent="0.25"/>
  <cols>
    <col min="1" max="1" width="62.42578125" customWidth="1"/>
    <col min="2" max="2" width="21.85546875" customWidth="1"/>
    <col min="3" max="3" width="22.42578125" customWidth="1"/>
    <col min="4" max="4" width="24" customWidth="1"/>
    <col min="5" max="5" width="20.7109375" customWidth="1"/>
    <col min="6" max="6" width="24" customWidth="1"/>
  </cols>
  <sheetData>
    <row r="1" spans="1:6" ht="139.5" customHeight="1" x14ac:dyDescent="0.25">
      <c r="A1" s="26" t="s">
        <v>17</v>
      </c>
      <c r="B1" s="26"/>
      <c r="C1" s="26"/>
      <c r="D1" s="26"/>
      <c r="E1" s="26"/>
      <c r="F1" s="26"/>
    </row>
    <row r="2" spans="1:6" ht="90.75" thickBot="1" x14ac:dyDescent="0.3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ht="19.5" thickTop="1" thickBot="1" x14ac:dyDescent="0.3">
      <c r="A3" s="3" t="s">
        <v>5</v>
      </c>
      <c r="B3" s="4">
        <f>'[2]1- Ecart rémunération'!D31</f>
        <v>0</v>
      </c>
      <c r="C3" s="5" t="str">
        <f>'[2]1- Ecart rémunération'!D32</f>
        <v>INCALCULABLE</v>
      </c>
      <c r="D3" s="4" t="str">
        <f>IF(B3=1,'[2]1- Ecart rémunération'!D33,IF(B3=0,"","#N/A"))</f>
        <v/>
      </c>
      <c r="E3" s="6">
        <v>40</v>
      </c>
      <c r="F3" s="6">
        <f>B3*E3</f>
        <v>0</v>
      </c>
    </row>
    <row r="4" spans="1:6" ht="36.75" thickBot="1" x14ac:dyDescent="0.3">
      <c r="A4" s="7" t="s">
        <v>6</v>
      </c>
      <c r="B4" s="8">
        <f>'[2]2- Ecart augmentations'!D13</f>
        <v>1</v>
      </c>
      <c r="C4" s="9">
        <f>IF(B4=1,MIN('[2]2- Ecart augmentations'!D14,'[2]2- Ecart augmentations'!D15),IF(B4=0,"INCALCULABLE","#N/A"))</f>
        <v>3.4</v>
      </c>
      <c r="D4" s="10">
        <f>IF(B4=1,'[2]2- Ecart augmentations'!D19,IF(B4=0,"","#N/A"))</f>
        <v>25</v>
      </c>
      <c r="E4" s="10">
        <v>35</v>
      </c>
      <c r="F4" s="10">
        <f t="shared" ref="F4:F6" si="0">B4*E4</f>
        <v>35</v>
      </c>
    </row>
    <row r="5" spans="1:6" ht="54.75" thickBot="1" x14ac:dyDescent="0.3">
      <c r="A5" s="7" t="s">
        <v>7</v>
      </c>
      <c r="B5" s="10">
        <f>'[2]3- Retour maternité'!C12</f>
        <v>1</v>
      </c>
      <c r="C5" s="8">
        <f>'[2]3- Retour maternité'!C13</f>
        <v>0</v>
      </c>
      <c r="D5" s="8">
        <f>IF(B5=1,'[2]3- Retour maternité'!C14,IF(B5=0,"","#N/A"))</f>
        <v>0</v>
      </c>
      <c r="E5" s="10">
        <v>15</v>
      </c>
      <c r="F5" s="10">
        <f t="shared" si="0"/>
        <v>15</v>
      </c>
    </row>
    <row r="6" spans="1:6" ht="36" x14ac:dyDescent="0.25">
      <c r="A6" s="11" t="s">
        <v>8</v>
      </c>
      <c r="B6" s="12">
        <v>1</v>
      </c>
      <c r="C6" s="12">
        <f>'[2]4- 10 + hautes rémunérations'!C11</f>
        <v>3</v>
      </c>
      <c r="D6" s="12">
        <f>'[2]4- 10 + hautes rémunérations'!C12</f>
        <v>5</v>
      </c>
      <c r="E6" s="13">
        <v>10</v>
      </c>
      <c r="F6" s="13">
        <f t="shared" si="0"/>
        <v>10</v>
      </c>
    </row>
    <row r="7" spans="1:6" ht="18" x14ac:dyDescent="0.25">
      <c r="A7" s="14" t="s">
        <v>9</v>
      </c>
      <c r="B7" s="15"/>
      <c r="C7" s="15"/>
      <c r="D7" s="16">
        <f>SUM(D3:D6)</f>
        <v>30</v>
      </c>
      <c r="E7" s="17"/>
      <c r="F7" s="17">
        <f>SUM(F3:F6)</f>
        <v>60</v>
      </c>
    </row>
    <row r="8" spans="1:6" ht="18" x14ac:dyDescent="0.25">
      <c r="A8" s="18" t="s">
        <v>10</v>
      </c>
      <c r="B8" s="19"/>
      <c r="C8" s="19"/>
      <c r="D8" s="20" t="str">
        <f>IF(F7&gt;=75,D7*100/F7,"INCALCULABLE")</f>
        <v>INCALCULABLE</v>
      </c>
      <c r="E8" s="20"/>
      <c r="F8" s="20">
        <v>100</v>
      </c>
    </row>
  </sheetData>
  <mergeCells count="1">
    <mergeCell ref="A1:F1"/>
  </mergeCells>
  <pageMargins left="0.7" right="0.7" top="0.75" bottom="0.75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E2D5D-7780-4F58-8E94-F8BE3DD67C4D}">
  <sheetPr>
    <pageSetUpPr fitToPage="1"/>
  </sheetPr>
  <dimension ref="A1:F9"/>
  <sheetViews>
    <sheetView workbookViewId="0">
      <selection sqref="A1:F1"/>
    </sheetView>
  </sheetViews>
  <sheetFormatPr baseColWidth="10" defaultRowHeight="15" x14ac:dyDescent="0.25"/>
  <cols>
    <col min="1" max="1" width="60.7109375" customWidth="1"/>
    <col min="2" max="2" width="19.140625" customWidth="1"/>
    <col min="3" max="3" width="24.28515625" customWidth="1"/>
    <col min="4" max="4" width="22" customWidth="1"/>
    <col min="5" max="5" width="20.5703125" customWidth="1"/>
    <col min="6" max="6" width="25.140625" customWidth="1"/>
  </cols>
  <sheetData>
    <row r="1" spans="1:6" ht="153.75" customHeight="1" x14ac:dyDescent="0.25">
      <c r="A1" s="26" t="s">
        <v>16</v>
      </c>
      <c r="B1" s="26"/>
      <c r="C1" s="26"/>
      <c r="D1" s="26"/>
      <c r="E1" s="26"/>
      <c r="F1" s="26"/>
    </row>
    <row r="2" spans="1:6" ht="72.75" thickBot="1" x14ac:dyDescent="0.3">
      <c r="A2" s="2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ht="19.5" thickTop="1" thickBot="1" x14ac:dyDescent="0.3">
      <c r="A3" s="3" t="s">
        <v>5</v>
      </c>
      <c r="B3" s="4">
        <f>'[3]1- Ecart rémunération'!D31</f>
        <v>1</v>
      </c>
      <c r="C3" s="5">
        <f>'[3]1- Ecart rémunération'!D32</f>
        <v>0</v>
      </c>
      <c r="D3" s="4">
        <f>IF(B3=1,'[3]1- Ecart rémunération'!D33,IF(B3=0,"","#N/A"))</f>
        <v>40</v>
      </c>
      <c r="E3" s="6">
        <v>40</v>
      </c>
      <c r="F3" s="6">
        <f>B3*E3</f>
        <v>40</v>
      </c>
    </row>
    <row r="4" spans="1:6" ht="36.75" thickBot="1" x14ac:dyDescent="0.3">
      <c r="A4" s="7" t="s">
        <v>11</v>
      </c>
      <c r="B4" s="10">
        <f>'[3]2- Ecart augmentations'!C16</f>
        <v>1</v>
      </c>
      <c r="C4" s="9">
        <f>'[3]2- Ecart augmentations'!C17</f>
        <v>5</v>
      </c>
      <c r="D4" s="10">
        <f>IF(B4=1,'[3]2- Ecart augmentations'!C18,IF(B4=0,"","#N/A"))</f>
        <v>10</v>
      </c>
      <c r="E4" s="10">
        <v>20</v>
      </c>
      <c r="F4" s="10">
        <f t="shared" ref="F4:F7" si="0">B4*E4</f>
        <v>20</v>
      </c>
    </row>
    <row r="5" spans="1:6" ht="19.5" thickTop="1" thickBot="1" x14ac:dyDescent="0.3">
      <c r="A5" s="22" t="s">
        <v>12</v>
      </c>
      <c r="B5" s="23">
        <f>'[3]3- Ecart promotions'!C15</f>
        <v>1</v>
      </c>
      <c r="C5" s="24">
        <f>'[3]3- Ecart promotions'!C16</f>
        <v>1</v>
      </c>
      <c r="D5" s="4">
        <f>IF(B5=1,'[3]3- Ecart promotions'!C17,IF(B5=0,"","#N/A"))</f>
        <v>15</v>
      </c>
      <c r="E5" s="25">
        <v>15</v>
      </c>
      <c r="F5" s="25">
        <f>B5*E5</f>
        <v>15</v>
      </c>
    </row>
    <row r="6" spans="1:6" ht="54.75" thickBot="1" x14ac:dyDescent="0.3">
      <c r="A6" s="7" t="s">
        <v>13</v>
      </c>
      <c r="B6" s="10">
        <f>'[3]4- Retour maternité'!C12</f>
        <v>0</v>
      </c>
      <c r="C6" s="8" t="str">
        <f>'[3]4- Retour maternité'!C13</f>
        <v>INCALCULABLE</v>
      </c>
      <c r="D6" s="10" t="str">
        <f>IF(B6=1,'[3]4- Retour maternité'!C14,IF(B6=0,"","#N/A"))</f>
        <v/>
      </c>
      <c r="E6" s="10">
        <v>15</v>
      </c>
      <c r="F6" s="10">
        <f t="shared" si="0"/>
        <v>0</v>
      </c>
    </row>
    <row r="7" spans="1:6" ht="36.75" customHeight="1" x14ac:dyDescent="0.25">
      <c r="A7" s="11" t="s">
        <v>14</v>
      </c>
      <c r="B7" s="12">
        <v>1</v>
      </c>
      <c r="C7" s="12">
        <f>'[3]5- 10 + hautes rémunérations'!C11</f>
        <v>1</v>
      </c>
      <c r="D7" s="12">
        <f>'[3]5- 10 + hautes rémunérations'!C12</f>
        <v>0</v>
      </c>
      <c r="E7" s="13">
        <v>10</v>
      </c>
      <c r="F7" s="13">
        <f t="shared" si="0"/>
        <v>10</v>
      </c>
    </row>
    <row r="8" spans="1:6" ht="18" x14ac:dyDescent="0.25">
      <c r="A8" s="14" t="s">
        <v>9</v>
      </c>
      <c r="B8" s="15"/>
      <c r="C8" s="15"/>
      <c r="D8" s="16">
        <f>SUM(D3:D7)</f>
        <v>65</v>
      </c>
      <c r="E8" s="17"/>
      <c r="F8" s="17">
        <f>SUM(F3:F7)</f>
        <v>85</v>
      </c>
    </row>
    <row r="9" spans="1:6" ht="18" x14ac:dyDescent="0.25">
      <c r="A9" s="18" t="s">
        <v>10</v>
      </c>
      <c r="B9" s="19"/>
      <c r="C9" s="19"/>
      <c r="D9" s="20">
        <f>IF(F8&gt;=75,D8*100/F8,"INCALCULABLE")</f>
        <v>76.470588235294116</v>
      </c>
      <c r="E9" s="20"/>
      <c r="F9" s="20">
        <v>100</v>
      </c>
    </row>
  </sheetData>
  <mergeCells count="1">
    <mergeCell ref="A1:F1"/>
  </mergeCells>
  <pageMargins left="0.7" right="0.7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E95FA-2419-46CE-A6C8-64CFBFA081AA}">
  <sheetPr>
    <pageSetUpPr fitToPage="1"/>
  </sheetPr>
  <dimension ref="A1:F8"/>
  <sheetViews>
    <sheetView workbookViewId="0">
      <selection sqref="A1:F1"/>
    </sheetView>
  </sheetViews>
  <sheetFormatPr baseColWidth="10" defaultRowHeight="15" x14ac:dyDescent="0.25"/>
  <cols>
    <col min="1" max="1" width="59.85546875" customWidth="1"/>
    <col min="2" max="2" width="29.28515625" customWidth="1"/>
    <col min="3" max="3" width="26.85546875" customWidth="1"/>
    <col min="4" max="4" width="26.28515625" customWidth="1"/>
    <col min="5" max="5" width="29.42578125" customWidth="1"/>
    <col min="6" max="6" width="25.85546875" customWidth="1"/>
  </cols>
  <sheetData>
    <row r="1" spans="1:6" ht="112.5" customHeight="1" x14ac:dyDescent="0.25">
      <c r="A1" s="26" t="s">
        <v>15</v>
      </c>
      <c r="B1" s="26"/>
      <c r="C1" s="26"/>
      <c r="D1" s="26"/>
      <c r="E1" s="26"/>
      <c r="F1" s="26"/>
    </row>
    <row r="2" spans="1:6" ht="72.75" thickBot="1" x14ac:dyDescent="0.3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ht="19.5" thickTop="1" thickBot="1" x14ac:dyDescent="0.3">
      <c r="A3" s="3" t="s">
        <v>5</v>
      </c>
      <c r="B3" s="4">
        <f>'[4]1- Ecart rémunération'!D31</f>
        <v>0</v>
      </c>
      <c r="C3" s="5" t="str">
        <f>'[4]1- Ecart rémunération'!D32</f>
        <v>INCALCULABLE</v>
      </c>
      <c r="D3" s="4" t="str">
        <f>IF(B3=1,'[4]1- Ecart rémunération'!D33,IF(B3=0,"","#N/A"))</f>
        <v/>
      </c>
      <c r="E3" s="6">
        <v>40</v>
      </c>
      <c r="F3" s="6">
        <f>B3*E3</f>
        <v>0</v>
      </c>
    </row>
    <row r="4" spans="1:6" ht="36.75" thickBot="1" x14ac:dyDescent="0.3">
      <c r="A4" s="7" t="s">
        <v>6</v>
      </c>
      <c r="B4" s="8">
        <f>'[4]2- Ecart augmentations'!D13</f>
        <v>1</v>
      </c>
      <c r="C4" s="9">
        <f>IF(B4=1,MIN('[4]2- Ecart augmentations'!D14,'[4]2- Ecart augmentations'!D15),IF(B4=0,"INCALCULABLE","#N/A"))</f>
        <v>14.9</v>
      </c>
      <c r="D4" s="10">
        <f>IF(B4=1,'[4]2- Ecart augmentations'!D19,IF(B4=0,"","#N/A"))</f>
        <v>0</v>
      </c>
      <c r="E4" s="10">
        <v>35</v>
      </c>
      <c r="F4" s="10">
        <f t="shared" ref="F4:F6" si="0">B4*E4</f>
        <v>35</v>
      </c>
    </row>
    <row r="5" spans="1:6" ht="54.75" thickBot="1" x14ac:dyDescent="0.3">
      <c r="A5" s="7" t="s">
        <v>7</v>
      </c>
      <c r="B5" s="10">
        <f>'[4]3- Retour maternité'!C12</f>
        <v>0</v>
      </c>
      <c r="C5" s="8" t="str">
        <f>'[4]3- Retour maternité'!C13</f>
        <v>INCALCULABLE</v>
      </c>
      <c r="D5" s="8" t="str">
        <f>IF(B5=1,'[4]3- Retour maternité'!C14,IF(B5=0,"","#N/A"))</f>
        <v/>
      </c>
      <c r="E5" s="10">
        <v>15</v>
      </c>
      <c r="F5" s="10">
        <f t="shared" si="0"/>
        <v>0</v>
      </c>
    </row>
    <row r="6" spans="1:6" ht="41.25" customHeight="1" x14ac:dyDescent="0.25">
      <c r="A6" s="11" t="s">
        <v>8</v>
      </c>
      <c r="B6" s="12">
        <v>1</v>
      </c>
      <c r="C6" s="12">
        <f>'[4]4- 10 + hautes rémunérations'!C11</f>
        <v>2</v>
      </c>
      <c r="D6" s="12">
        <f>'[4]4- 10 + hautes rémunérations'!C12</f>
        <v>5</v>
      </c>
      <c r="E6" s="13">
        <v>10</v>
      </c>
      <c r="F6" s="13">
        <f t="shared" si="0"/>
        <v>10</v>
      </c>
    </row>
    <row r="7" spans="1:6" ht="18" x14ac:dyDescent="0.25">
      <c r="A7" s="14" t="s">
        <v>9</v>
      </c>
      <c r="B7" s="15"/>
      <c r="C7" s="15"/>
      <c r="D7" s="16">
        <f>SUM(D3:D6)</f>
        <v>5</v>
      </c>
      <c r="E7" s="17"/>
      <c r="F7" s="17">
        <f>SUM(F3:F6)</f>
        <v>45</v>
      </c>
    </row>
    <row r="8" spans="1:6" ht="18" x14ac:dyDescent="0.25">
      <c r="A8" s="18" t="s">
        <v>10</v>
      </c>
      <c r="B8" s="19"/>
      <c r="C8" s="19"/>
      <c r="D8" s="20" t="str">
        <f>IF(F7&gt;=75,D7*100/F7,"INCALCULABLE")</f>
        <v>INCALCULABLE</v>
      </c>
      <c r="E8" s="20"/>
      <c r="F8" s="20">
        <v>100</v>
      </c>
    </row>
  </sheetData>
  <mergeCells count="1">
    <mergeCell ref="A1:F1"/>
  </mergeCells>
  <pageMargins left="0.7" right="0.7" top="0.75" bottom="0.75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3B1A1-825A-4E43-AE17-58A7021F69CE}">
  <sheetPr>
    <pageSetUpPr fitToPage="1"/>
  </sheetPr>
  <dimension ref="A1:F8"/>
  <sheetViews>
    <sheetView tabSelected="1" workbookViewId="0">
      <selection sqref="A1:F1"/>
    </sheetView>
  </sheetViews>
  <sheetFormatPr baseColWidth="10" defaultRowHeight="15" x14ac:dyDescent="0.25"/>
  <cols>
    <col min="1" max="1" width="63.28515625" customWidth="1"/>
    <col min="2" max="2" width="29.140625" customWidth="1"/>
    <col min="3" max="4" width="27.140625" customWidth="1"/>
    <col min="5" max="5" width="20.85546875" customWidth="1"/>
    <col min="6" max="6" width="21.140625" customWidth="1"/>
  </cols>
  <sheetData>
    <row r="1" spans="1:6" ht="143.25" customHeight="1" x14ac:dyDescent="0.25">
      <c r="A1" s="26" t="s">
        <v>19</v>
      </c>
      <c r="B1" s="26"/>
      <c r="C1" s="26"/>
      <c r="D1" s="26"/>
      <c r="E1" s="26"/>
      <c r="F1" s="26"/>
    </row>
    <row r="2" spans="1:6" ht="90.75" thickBot="1" x14ac:dyDescent="0.3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ht="19.5" thickTop="1" thickBot="1" x14ac:dyDescent="0.3">
      <c r="A3" s="3" t="s">
        <v>5</v>
      </c>
      <c r="B3" s="4">
        <f>'[5]1- Ecart rémunération'!D31</f>
        <v>0</v>
      </c>
      <c r="C3" s="5" t="str">
        <f>'[5]1- Ecart rémunération'!D32</f>
        <v>INCALCULABLE</v>
      </c>
      <c r="D3" s="4" t="str">
        <f>IF(B3=1,'[5]1- Ecart rémunération'!D33,IF(B3=0,"","#N/A"))</f>
        <v/>
      </c>
      <c r="E3" s="6">
        <v>40</v>
      </c>
      <c r="F3" s="6">
        <f>B3*E3</f>
        <v>0</v>
      </c>
    </row>
    <row r="4" spans="1:6" ht="36.75" thickBot="1" x14ac:dyDescent="0.3">
      <c r="A4" s="7" t="s">
        <v>6</v>
      </c>
      <c r="B4" s="8">
        <f>'[5]2- Ecart augmentations'!D13</f>
        <v>1</v>
      </c>
      <c r="C4" s="9">
        <f>IF(B4=1,MIN('[5]2- Ecart augmentations'!D14,'[5]2- Ecart augmentations'!D15),IF(B4=0,"INCALCULABLE","#N/A"))</f>
        <v>1</v>
      </c>
      <c r="D4" s="10">
        <f>IF(B4=1,'[5]2- Ecart augmentations'!D19,IF(B4=0,"","#N/A"))</f>
        <v>35</v>
      </c>
      <c r="E4" s="10">
        <v>35</v>
      </c>
      <c r="F4" s="10">
        <f t="shared" ref="F4:F6" si="0">B4*E4</f>
        <v>35</v>
      </c>
    </row>
    <row r="5" spans="1:6" ht="54.75" thickBot="1" x14ac:dyDescent="0.3">
      <c r="A5" s="7" t="s">
        <v>7</v>
      </c>
      <c r="B5" s="10">
        <f>'[5]3- Retour maternité'!C12</f>
        <v>0</v>
      </c>
      <c r="C5" s="8" t="str">
        <f>'[5]3- Retour maternité'!C13</f>
        <v>INCALCULABLE</v>
      </c>
      <c r="D5" s="8" t="str">
        <f>IF(B5=1,'[5]3- Retour maternité'!C14,IF(B5=0,"","#N/A"))</f>
        <v/>
      </c>
      <c r="E5" s="10">
        <v>15</v>
      </c>
      <c r="F5" s="10">
        <f t="shared" si="0"/>
        <v>0</v>
      </c>
    </row>
    <row r="6" spans="1:6" ht="39" customHeight="1" x14ac:dyDescent="0.25">
      <c r="A6" s="11" t="s">
        <v>8</v>
      </c>
      <c r="B6" s="12">
        <v>1</v>
      </c>
      <c r="C6" s="12">
        <f>'[5]4- 10 + hautes rémunérations'!C11</f>
        <v>3</v>
      </c>
      <c r="D6" s="12">
        <f>'[5]4- 10 + hautes rémunérations'!C12</f>
        <v>5</v>
      </c>
      <c r="E6" s="13">
        <v>10</v>
      </c>
      <c r="F6" s="13">
        <f t="shared" si="0"/>
        <v>10</v>
      </c>
    </row>
    <row r="7" spans="1:6" ht="18" x14ac:dyDescent="0.25">
      <c r="A7" s="14" t="s">
        <v>9</v>
      </c>
      <c r="B7" s="15"/>
      <c r="C7" s="15"/>
      <c r="D7" s="16">
        <f>SUM(D3:D6)</f>
        <v>40</v>
      </c>
      <c r="E7" s="17"/>
      <c r="F7" s="17">
        <f>SUM(F3:F6)</f>
        <v>45</v>
      </c>
    </row>
    <row r="8" spans="1:6" ht="18" x14ac:dyDescent="0.25">
      <c r="A8" s="18" t="s">
        <v>10</v>
      </c>
      <c r="B8" s="19"/>
      <c r="C8" s="19"/>
      <c r="D8" s="20" t="str">
        <f>IF(F7&gt;=75,D7*100/F7,"INCALCULABLE")</f>
        <v>INCALCULABLE</v>
      </c>
      <c r="E8" s="20"/>
      <c r="F8" s="20">
        <v>100</v>
      </c>
    </row>
  </sheetData>
  <mergeCells count="1">
    <mergeCell ref="A1:F1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SSAM</vt:lpstr>
      <vt:lpstr>RAA</vt:lpstr>
      <vt:lpstr>NE</vt:lpstr>
      <vt:lpstr>OUEST</vt:lpstr>
      <vt:lpstr>SUD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Berthet</dc:creator>
  <cp:lastModifiedBy>Delphine Berthet</cp:lastModifiedBy>
  <cp:lastPrinted>2025-02-25T11:21:33Z</cp:lastPrinted>
  <dcterms:created xsi:type="dcterms:W3CDTF">2025-02-21T10:32:00Z</dcterms:created>
  <dcterms:modified xsi:type="dcterms:W3CDTF">2025-02-25T12:59:12Z</dcterms:modified>
</cp:coreProperties>
</file>